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nicol\Desktop\Ressources COHEN\Ressources Première S\TP14\"/>
    </mc:Choice>
  </mc:AlternateContent>
  <bookViews>
    <workbookView xWindow="0" yWindow="0" windowWidth="16380" windowHeight="8196"/>
  </bookViews>
  <sheets>
    <sheet name="infos brutes" sheetId="1" r:id="rId1"/>
    <sheet name="correction" sheetId="2" state="hidden" r:id="rId2"/>
  </sheets>
  <calcPr calcId="171027"/>
</workbook>
</file>

<file path=xl/calcChain.xml><?xml version="1.0" encoding="utf-8"?>
<calcChain xmlns="http://schemas.openxmlformats.org/spreadsheetml/2006/main">
  <c r="C16" i="2" l="1"/>
  <c r="C13" i="2" l="1"/>
  <c r="D13" i="2"/>
  <c r="E13" i="2"/>
  <c r="F13" i="2"/>
  <c r="F15" i="2" s="1"/>
  <c r="F16" i="2" s="1"/>
  <c r="F17" i="2" s="1"/>
  <c r="F18" i="2" s="1"/>
  <c r="G13" i="2"/>
  <c r="H13" i="2"/>
  <c r="I13" i="2"/>
  <c r="C14" i="2"/>
  <c r="C15" i="2"/>
  <c r="C17" i="2" s="1"/>
  <c r="C18" i="2" s="1"/>
  <c r="D14" i="2"/>
  <c r="D15" i="2" s="1"/>
  <c r="D16" i="2" s="1"/>
  <c r="D17" i="2" s="1"/>
  <c r="D18" i="2" s="1"/>
  <c r="E14" i="2"/>
  <c r="E15" i="2"/>
  <c r="E16" i="2"/>
  <c r="E17" i="2" s="1"/>
  <c r="E18" i="2" s="1"/>
  <c r="F14" i="2"/>
  <c r="G14" i="2"/>
  <c r="G15" i="2" s="1"/>
  <c r="G16" i="2" s="1"/>
  <c r="G17" i="2" s="1"/>
  <c r="G18" i="2" s="1"/>
  <c r="H14" i="2"/>
  <c r="H15" i="2" s="1"/>
  <c r="H16" i="2" s="1"/>
  <c r="H17" i="2" s="1"/>
  <c r="H18" i="2" s="1"/>
  <c r="I14" i="2"/>
  <c r="I15" i="2"/>
  <c r="I16" i="2"/>
  <c r="I17" i="2" s="1"/>
  <c r="I18" i="2" s="1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</calcChain>
</file>

<file path=xl/sharedStrings.xml><?xml version="1.0" encoding="utf-8"?>
<sst xmlns="http://schemas.openxmlformats.org/spreadsheetml/2006/main" count="81" uniqueCount="55">
  <si>
    <t>Volailles grasses</t>
  </si>
  <si>
    <t>porcs</t>
  </si>
  <si>
    <t>lait</t>
  </si>
  <si>
    <t>Céréales (cultures irriguées)</t>
  </si>
  <si>
    <t>Légumes</t>
  </si>
  <si>
    <t>Fruits</t>
  </si>
  <si>
    <t>vin</t>
  </si>
  <si>
    <t>INFORMATIONS</t>
  </si>
  <si>
    <t>Consommation d'eau (m3)</t>
  </si>
  <si>
    <t>inconnu</t>
  </si>
  <si>
    <t>Production (t)</t>
  </si>
  <si>
    <t xml:space="preserve">La production a été estimée en tonne de produit vendu. Pour le vin et le lait on réalise l'approximation suivante 1L = 1 kg </t>
  </si>
  <si>
    <t>INFORMATION RELATIVES AUX ENERGIES NON RENOUVELABLES</t>
  </si>
  <si>
    <t>Produits pétroliers consommés (GJ)</t>
  </si>
  <si>
    <t>Fioul , gaz etc</t>
  </si>
  <si>
    <t>Electricité ( GJ)</t>
  </si>
  <si>
    <t>énergie pour acheminer l'eau (GJ)</t>
  </si>
  <si>
    <t>Energie pour les aliments ( GJ)</t>
  </si>
  <si>
    <t>Energie pour produire les engrais + phytosanitaires (GJ)</t>
  </si>
  <si>
    <t>Energie pour produire les semences (GJ)</t>
  </si>
  <si>
    <t>Energie pour l'achat de jeunes animaux (GJ)</t>
  </si>
  <si>
    <t>Energie consommée pour produire matériel et batiments et autres (GJ)</t>
  </si>
  <si>
    <t>Total energie directe (GJ)</t>
  </si>
  <si>
    <t>Gt : giga tonne  et Mt : Méga tonne</t>
  </si>
  <si>
    <t>Total énergie indirecte (GJ)</t>
  </si>
  <si>
    <t>Consommation totale d'energie (GJ)</t>
  </si>
  <si>
    <t>Rendement énergétique par GJ/tonne produite</t>
  </si>
  <si>
    <t>Rendement énergétique en EQF/t produite</t>
  </si>
  <si>
    <t>1 EQF = 35,7 MJ ou 0,0357 GJ</t>
  </si>
  <si>
    <t>Rendement energétique par kg ou litre produit</t>
  </si>
  <si>
    <t>Production de gaz à effet de serre</t>
  </si>
  <si>
    <t>CO2 (%) des émissions</t>
  </si>
  <si>
    <t>CH4 (%) des émissions</t>
  </si>
  <si>
    <t>N20 (%) des émissions</t>
  </si>
  <si>
    <t>Pouvoir de réchauffement global pour l'exploitation (PRG) unité  teqCO2</t>
  </si>
  <si>
    <t>PRG teq CO2 /t de production</t>
  </si>
  <si>
    <t>PRG kg eq CO2 /kg de production</t>
  </si>
  <si>
    <t>PRODUCTION DE GAZ A EFFET DE SERRE (GES)</t>
  </si>
  <si>
    <t>ACTIVITÉ : complétez le tableau (en utilisant les fonctionnalités du tableur) pour comparer les coûts énergétiques et les émissions de GES de quelques exploitations agricoles.</t>
  </si>
  <si>
    <r>
      <t>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(%) des émissions</t>
    </r>
  </si>
  <si>
    <r>
      <t>CH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(%) des émissions</t>
    </r>
  </si>
  <si>
    <r>
      <t>Pouvoir de réchauffement global pour l'exploitation (PRG) unité  teq CO</t>
    </r>
    <r>
      <rPr>
        <b/>
        <vertAlign val="subscript"/>
        <sz val="10"/>
        <rFont val="Calibri"/>
        <family val="2"/>
        <scheme val="minor"/>
      </rPr>
      <t>2</t>
    </r>
  </si>
  <si>
    <r>
      <t>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 (%) des émissions</t>
    </r>
  </si>
  <si>
    <t>LES BILANS ÉNERGÉTIQUES DES EXPLOITATIONS AGRICOLES
Dépenses énergétiques et émissions de gaz à effet de serre (GES)</t>
  </si>
  <si>
    <t>Électricité ( GJ)</t>
  </si>
  <si>
    <t>Énergie pour acheminer l'eau (GJ)</t>
  </si>
  <si>
    <t>Énergie pour les aliments ( GJ)</t>
  </si>
  <si>
    <t>Énergie pour produire les engrais + phytosanitaires (GJ)</t>
  </si>
  <si>
    <t>Énergie pour l'achat de jeunes animaux (GJ)</t>
  </si>
  <si>
    <t>Énergie pour produire les semences (GJ)</t>
  </si>
  <si>
    <t>Énergie consommée pour produire matériel et batiments et autres (GJ)</t>
  </si>
  <si>
    <r>
      <t>Consommation d'eau (m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</si>
  <si>
    <t>Rendement énergétique en GJ/tonne produite</t>
  </si>
  <si>
    <r>
      <t>PRG teq CO</t>
    </r>
    <r>
      <rPr>
        <b/>
        <vertAlign val="subscript"/>
        <sz val="10"/>
        <color theme="5" tint="0.79998168889431442"/>
        <rFont val="Calibri"/>
        <family val="2"/>
        <scheme val="minor"/>
      </rPr>
      <t>2</t>
    </r>
    <r>
      <rPr>
        <b/>
        <sz val="10"/>
        <color theme="5" tint="0.79998168889431442"/>
        <rFont val="Calibri"/>
        <family val="2"/>
        <scheme val="minor"/>
      </rPr>
      <t xml:space="preserve"> / t de production</t>
    </r>
  </si>
  <si>
    <t>Bovins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</si>
</sst>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theme="5" tint="-0.249977111117893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 tint="0.79998168889431442"/>
      <name val="Calibri"/>
      <family val="2"/>
      <scheme val="minor"/>
    </font>
    <font>
      <b/>
      <vertAlign val="subscript"/>
      <sz val="10"/>
      <color theme="5" tint="0.7999816888943144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14"/>
        <bgColor indexed="33"/>
      </patternFill>
    </fill>
    <fill>
      <patternFill patternType="solid">
        <fgColor indexed="46"/>
        <bgColor indexed="2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0" xfId="0" applyFill="1"/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6" borderId="4" xfId="0" applyFont="1" applyFill="1" applyBorder="1" applyAlignment="1">
      <alignment wrapText="1"/>
    </xf>
    <xf numFmtId="2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7" borderId="1" xfId="0" applyNumberForma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2" fontId="0" fillId="8" borderId="1" xfId="0" applyNumberFormat="1" applyFill="1" applyBorder="1" applyAlignment="1">
      <alignment wrapText="1"/>
    </xf>
    <xf numFmtId="1" fontId="0" fillId="4" borderId="2" xfId="0" applyNumberFormat="1" applyFill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5" borderId="2" xfId="0" applyNumberFormat="1" applyFill="1" applyBorder="1" applyAlignment="1">
      <alignment wrapText="1"/>
    </xf>
    <xf numFmtId="0" fontId="0" fillId="9" borderId="0" xfId="0" applyFill="1"/>
    <xf numFmtId="0" fontId="0" fillId="9" borderId="0" xfId="0" applyFont="1" applyFill="1" applyAlignment="1">
      <alignment wrapText="1"/>
    </xf>
    <xf numFmtId="0" fontId="0" fillId="9" borderId="0" xfId="0" applyFill="1" applyAlignment="1">
      <alignment horizontal="left"/>
    </xf>
    <xf numFmtId="0" fontId="1" fillId="11" borderId="1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2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1" fillId="12" borderId="15" xfId="0" applyFont="1" applyFill="1" applyBorder="1"/>
    <xf numFmtId="0" fontId="1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left" vertical="center" wrapText="1"/>
    </xf>
    <xf numFmtId="0" fontId="4" fillId="11" borderId="17" xfId="0" applyFont="1" applyFill="1" applyBorder="1" applyAlignment="1">
      <alignment horizontal="left" vertical="center"/>
    </xf>
    <xf numFmtId="0" fontId="1" fillId="11" borderId="16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center" wrapText="1"/>
    </xf>
    <xf numFmtId="2" fontId="1" fillId="14" borderId="1" xfId="0" applyNumberFormat="1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left" vertical="center" wrapText="1"/>
    </xf>
    <xf numFmtId="2" fontId="1" fillId="14" borderId="4" xfId="0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left" vertical="center" wrapText="1"/>
    </xf>
    <xf numFmtId="2" fontId="1" fillId="15" borderId="1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left" vertical="center" wrapText="1"/>
    </xf>
    <xf numFmtId="0" fontId="10" fillId="14" borderId="17" xfId="0" applyFont="1" applyFill="1" applyBorder="1" applyAlignment="1">
      <alignment horizontal="left" vertical="center" wrapText="1"/>
    </xf>
    <xf numFmtId="0" fontId="10" fillId="15" borderId="17" xfId="0" applyFont="1" applyFill="1" applyBorder="1" applyAlignment="1">
      <alignment horizontal="left" vertical="center" wrapText="1"/>
    </xf>
    <xf numFmtId="0" fontId="2" fillId="17" borderId="17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 wrapText="1"/>
    </xf>
    <xf numFmtId="0" fontId="1" fillId="14" borderId="25" xfId="0" applyFont="1" applyFill="1" applyBorder="1" applyAlignment="1">
      <alignment horizontal="center" vertical="center" wrapText="1"/>
    </xf>
    <xf numFmtId="0" fontId="1" fillId="14" borderId="26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" fillId="12" borderId="27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/>
    </xf>
    <xf numFmtId="0" fontId="1" fillId="11" borderId="4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/>
    </xf>
    <xf numFmtId="0" fontId="1" fillId="12" borderId="2" xfId="0" applyNumberFormat="1" applyFont="1" applyFill="1" applyBorder="1" applyAlignment="1">
      <alignment horizontal="center" vertical="center" wrapText="1"/>
    </xf>
    <xf numFmtId="2" fontId="10" fillId="19" borderId="1" xfId="0" applyNumberFormat="1" applyFont="1" applyFill="1" applyBorder="1" applyAlignment="1">
      <alignment horizontal="center" vertical="center" wrapText="1"/>
    </xf>
    <xf numFmtId="2" fontId="2" fillId="19" borderId="1" xfId="0" applyNumberFormat="1" applyFont="1" applyFill="1" applyBorder="1" applyAlignment="1">
      <alignment horizontal="center" vertical="center" wrapText="1"/>
    </xf>
    <xf numFmtId="2" fontId="4" fillId="19" borderId="1" xfId="0" applyNumberFormat="1" applyFont="1" applyFill="1" applyBorder="1" applyAlignment="1">
      <alignment horizontal="center" vertical="center" wrapText="1"/>
    </xf>
    <xf numFmtId="2" fontId="4" fillId="19" borderId="2" xfId="0" applyNumberFormat="1" applyFont="1" applyFill="1" applyBorder="1" applyAlignment="1">
      <alignment horizontal="center" vertical="center" wrapText="1"/>
    </xf>
    <xf numFmtId="2" fontId="11" fillId="19" borderId="23" xfId="0" applyNumberFormat="1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Consommation énergétique des exploitations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'infos brutes'!$C$4</c:f>
              <c:strCache>
                <c:ptCount val="1"/>
                <c:pt idx="0">
                  <c:v>Bovins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'infos brutes'!$C$16:$C$18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5F3-4EFB-87A1-7480D7AB2CDA}"/>
            </c:ext>
          </c:extLst>
        </c:ser>
        <c:ser>
          <c:idx val="0"/>
          <c:order val="1"/>
          <c:tx>
            <c:strRef>
              <c:f>'infos brutes'!$D$4</c:f>
              <c:strCache>
                <c:ptCount val="1"/>
                <c:pt idx="0">
                  <c:v>Volailles grasses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brutes'!$D$16:$D$18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C682-4D4A-A84D-9B3CE58B15C2}"/>
            </c:ext>
          </c:extLst>
        </c:ser>
        <c:ser>
          <c:idx val="1"/>
          <c:order val="2"/>
          <c:tx>
            <c:strRef>
              <c:f>'infos brutes'!$E$4</c:f>
              <c:strCache>
                <c:ptCount val="1"/>
                <c:pt idx="0">
                  <c:v>porcs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brutes'!$E$16:$E$18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C682-4D4A-A84D-9B3CE58B15C2}"/>
            </c:ext>
          </c:extLst>
        </c:ser>
        <c:ser>
          <c:idx val="2"/>
          <c:order val="3"/>
          <c:tx>
            <c:strRef>
              <c:f>'infos brutes'!$F$4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brutes'!$F$16:$F$18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C682-4D4A-A84D-9B3CE58B15C2}"/>
            </c:ext>
          </c:extLst>
        </c:ser>
        <c:ser>
          <c:idx val="3"/>
          <c:order val="4"/>
          <c:tx>
            <c:strRef>
              <c:f>'infos brutes'!$G$4</c:f>
              <c:strCache>
                <c:ptCount val="1"/>
                <c:pt idx="0">
                  <c:v>Céréales (cultures irriguées)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brutes'!$G$16:$G$18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C682-4D4A-A84D-9B3CE58B15C2}"/>
            </c:ext>
          </c:extLst>
        </c:ser>
        <c:ser>
          <c:idx val="4"/>
          <c:order val="5"/>
          <c:tx>
            <c:strRef>
              <c:f>'infos brutes'!$H$4</c:f>
              <c:strCache>
                <c:ptCount val="1"/>
                <c:pt idx="0">
                  <c:v>Légumes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brutes'!$H$16:$H$18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6-C682-4D4A-A84D-9B3CE58B15C2}"/>
            </c:ext>
          </c:extLst>
        </c:ser>
        <c:ser>
          <c:idx val="5"/>
          <c:order val="6"/>
          <c:tx>
            <c:strRef>
              <c:f>'infos brutes'!$I$4</c:f>
              <c:strCache>
                <c:ptCount val="1"/>
                <c:pt idx="0">
                  <c:v>Fruits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brutes'!$I$16:$I$18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C682-4D4A-A84D-9B3CE58B15C2}"/>
            </c:ext>
          </c:extLst>
        </c:ser>
        <c:ser>
          <c:idx val="6"/>
          <c:order val="7"/>
          <c:tx>
            <c:strRef>
              <c:f>'infos brutes'!$J$4</c:f>
              <c:strCache>
                <c:ptCount val="1"/>
                <c:pt idx="0">
                  <c:v>vin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'infos brutes'!$B$16:$B$18</c:f>
              <c:strCache>
                <c:ptCount val="3"/>
                <c:pt idx="0">
                  <c:v>Total energie directe (GJ)</c:v>
                </c:pt>
                <c:pt idx="1">
                  <c:v>Total énergie indirecte (GJ)</c:v>
                </c:pt>
                <c:pt idx="2">
                  <c:v>Consommation totale d'energie (GJ)</c:v>
                </c:pt>
              </c:strCache>
            </c:strRef>
          </c:cat>
          <c:val>
            <c:numRef>
              <c:f>'infos brutes'!$J$16:$J$18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C682-4D4A-A84D-9B3CE58B1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385016"/>
        <c:axId val="390381736"/>
      </c:barChart>
      <c:catAx>
        <c:axId val="39038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381736"/>
        <c:crosses val="autoZero"/>
        <c:auto val="1"/>
        <c:lblAlgn val="ctr"/>
        <c:lblOffset val="100"/>
        <c:noMultiLvlLbl val="0"/>
      </c:catAx>
      <c:valAx>
        <c:axId val="39038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38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'infos brutes'!$B$6</c:f>
              <c:strCache>
                <c:ptCount val="1"/>
                <c:pt idx="0">
                  <c:v>Production (t)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'infos brutes'!$C$4:$J$4</c:f>
              <c:strCache>
                <c:ptCount val="8"/>
                <c:pt idx="0">
                  <c:v>Bovins</c:v>
                </c:pt>
                <c:pt idx="1">
                  <c:v>Volailles grasses</c:v>
                </c:pt>
                <c:pt idx="2">
                  <c:v>porcs</c:v>
                </c:pt>
                <c:pt idx="3">
                  <c:v>lait</c:v>
                </c:pt>
                <c:pt idx="4">
                  <c:v>Céréales (cultures irriguées)</c:v>
                </c:pt>
                <c:pt idx="5">
                  <c:v>Légumes</c:v>
                </c:pt>
                <c:pt idx="6">
                  <c:v>Fruits</c:v>
                </c:pt>
                <c:pt idx="7">
                  <c:v>vin</c:v>
                </c:pt>
              </c:strCache>
            </c:strRef>
          </c:cat>
          <c:val>
            <c:numRef>
              <c:f>'infos brutes'!$C$6:$J$6</c:f>
              <c:numCache>
                <c:formatCode>General</c:formatCode>
                <c:ptCount val="8"/>
                <c:pt idx="0">
                  <c:v>1264</c:v>
                </c:pt>
                <c:pt idx="1">
                  <c:v>205</c:v>
                </c:pt>
                <c:pt idx="2">
                  <c:v>308</c:v>
                </c:pt>
                <c:pt idx="3">
                  <c:v>271</c:v>
                </c:pt>
                <c:pt idx="4">
                  <c:v>547</c:v>
                </c:pt>
                <c:pt idx="5">
                  <c:v>338</c:v>
                </c:pt>
                <c:pt idx="6">
                  <c:v>15</c:v>
                </c:pt>
                <c:pt idx="7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0-48E3-899D-F9A240E94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136672"/>
        <c:axId val="517138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'infos brutes'!$B$5</c15:sqref>
                        </c15:formulaRef>
                      </c:ext>
                    </c:extLst>
                    <c:strCache>
                      <c:ptCount val="1"/>
                      <c:pt idx="0">
                        <c:v>Consommation d'eau (m3)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'infos brutes'!$C$4:$J$4</c15:sqref>
                        </c15:formulaRef>
                      </c:ext>
                    </c:extLst>
                    <c:strCache>
                      <c:ptCount val="8"/>
                      <c:pt idx="0">
                        <c:v>Bovins</c:v>
                      </c:pt>
                      <c:pt idx="1">
                        <c:v>Volailles grasses</c:v>
                      </c:pt>
                      <c:pt idx="2">
                        <c:v>porcs</c:v>
                      </c:pt>
                      <c:pt idx="3">
                        <c:v>lait</c:v>
                      </c:pt>
                      <c:pt idx="4">
                        <c:v>Céréales (cultures irriguées)</c:v>
                      </c:pt>
                      <c:pt idx="5">
                        <c:v>Légumes</c:v>
                      </c:pt>
                      <c:pt idx="6">
                        <c:v>Fruits</c:v>
                      </c:pt>
                      <c:pt idx="7">
                        <c:v>vin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'infos brutes'!$D$5:$J$5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55978</c:v>
                      </c:pt>
                      <c:pt idx="4">
                        <c:v>23720</c:v>
                      </c:pt>
                      <c:pt idx="5">
                        <c:v>21439</c:v>
                      </c:pt>
                      <c:pt idx="6">
                        <c:v>33750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AE0-48E3-899D-F9A240E94DD2}"/>
                  </c:ext>
                </c:extLst>
              </c15:ser>
            </c15:filteredBarSeries>
          </c:ext>
        </c:extLst>
      </c:barChart>
      <c:catAx>
        <c:axId val="5171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138312"/>
        <c:crosses val="autoZero"/>
        <c:auto val="1"/>
        <c:lblAlgn val="ctr"/>
        <c:lblOffset val="100"/>
        <c:noMultiLvlLbl val="0"/>
      </c:catAx>
      <c:valAx>
        <c:axId val="51713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1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Rendement</a:t>
            </a:r>
            <a:r>
              <a:rPr lang="fr-FR" baseline="0"/>
              <a:t> énergétique en GJ/t</a:t>
            </a: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'infos brutes'!$B$19</c:f>
              <c:strCache>
                <c:ptCount val="1"/>
                <c:pt idx="0">
                  <c:v>Rendement énergétique en GJ/tonne produite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'infos brutes'!$C$4:$J$4</c:f>
              <c:strCache>
                <c:ptCount val="8"/>
                <c:pt idx="0">
                  <c:v>Bovins</c:v>
                </c:pt>
                <c:pt idx="1">
                  <c:v>Volailles grasses</c:v>
                </c:pt>
                <c:pt idx="2">
                  <c:v>porcs</c:v>
                </c:pt>
                <c:pt idx="3">
                  <c:v>lait</c:v>
                </c:pt>
                <c:pt idx="4">
                  <c:v>Céréales (cultures irriguées)</c:v>
                </c:pt>
                <c:pt idx="5">
                  <c:v>Légumes</c:v>
                </c:pt>
                <c:pt idx="6">
                  <c:v>Fruits</c:v>
                </c:pt>
                <c:pt idx="7">
                  <c:v>vin</c:v>
                </c:pt>
              </c:strCache>
            </c:strRef>
          </c:cat>
          <c:val>
            <c:numRef>
              <c:f>'infos brutes'!$C$19:$J$19</c:f>
              <c:numCache>
                <c:formatCode>0.00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B1DB-4172-90CA-904DBEA8FECF}"/>
            </c:ext>
          </c:extLst>
        </c:ser>
        <c:ser>
          <c:idx val="1"/>
          <c:order val="1"/>
          <c:tx>
            <c:strRef>
              <c:f>'infos brutes'!$D$4</c:f>
              <c:strCache>
                <c:ptCount val="1"/>
                <c:pt idx="0">
                  <c:v>Volailles grasses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'infos brutes'!$C$4:$J$4</c:f>
              <c:strCache>
                <c:ptCount val="8"/>
                <c:pt idx="0">
                  <c:v>Bovins</c:v>
                </c:pt>
                <c:pt idx="1">
                  <c:v>Volailles grasses</c:v>
                </c:pt>
                <c:pt idx="2">
                  <c:v>porcs</c:v>
                </c:pt>
                <c:pt idx="3">
                  <c:v>lait</c:v>
                </c:pt>
                <c:pt idx="4">
                  <c:v>Céréales (cultures irriguées)</c:v>
                </c:pt>
                <c:pt idx="5">
                  <c:v>Légumes</c:v>
                </c:pt>
                <c:pt idx="6">
                  <c:v>Fruits</c:v>
                </c:pt>
                <c:pt idx="7">
                  <c:v>vin</c:v>
                </c:pt>
              </c:strCache>
            </c:strRef>
          </c:cat>
          <c:val>
            <c:numRef>
              <c:f>'infos brutes'!$E$4:$J$4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DB-4172-90CA-904DBEA8F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128144"/>
        <c:axId val="517127160"/>
      </c:barChart>
      <c:catAx>
        <c:axId val="5171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127160"/>
        <c:crosses val="autoZero"/>
        <c:auto val="1"/>
        <c:lblAlgn val="ctr"/>
        <c:lblOffset val="100"/>
        <c:noMultiLvlLbl val="0"/>
      </c:catAx>
      <c:valAx>
        <c:axId val="51712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12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Pouvoir</a:t>
            </a:r>
            <a:r>
              <a:rPr lang="en-US" baseline="0"/>
              <a:t> de réchauffement global en tonnes </a:t>
            </a:r>
            <a:r>
              <a:rPr lang="en-US"/>
              <a:t>equivalentes en CO</a:t>
            </a:r>
            <a:r>
              <a:rPr lang="en-US" baseline="-25000"/>
              <a:t>2</a:t>
            </a:r>
            <a:r>
              <a:rPr lang="en-US"/>
              <a:t> / t de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'infos brutes'!$B$27</c:f>
              <c:strCache>
                <c:ptCount val="1"/>
                <c:pt idx="0">
                  <c:v>PRG teq CO2 / t de production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'infos brutes'!$C$4:$J$4</c:f>
              <c:strCache>
                <c:ptCount val="8"/>
                <c:pt idx="0">
                  <c:v>Bovins</c:v>
                </c:pt>
                <c:pt idx="1">
                  <c:v>Volailles grasses</c:v>
                </c:pt>
                <c:pt idx="2">
                  <c:v>porcs</c:v>
                </c:pt>
                <c:pt idx="3">
                  <c:v>lait</c:v>
                </c:pt>
                <c:pt idx="4">
                  <c:v>Céréales (cultures irriguées)</c:v>
                </c:pt>
                <c:pt idx="5">
                  <c:v>Légumes</c:v>
                </c:pt>
                <c:pt idx="6">
                  <c:v>Fruits</c:v>
                </c:pt>
                <c:pt idx="7">
                  <c:v>vin</c:v>
                </c:pt>
              </c:strCache>
            </c:strRef>
          </c:cat>
          <c:val>
            <c:numRef>
              <c:f>'infos brutes'!$C$27:$J$27</c:f>
              <c:numCache>
                <c:formatCode>0.00</c:formatCode>
                <c:ptCount val="8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6-4872-BC9E-8AF24C5D4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360488"/>
        <c:axId val="517362784"/>
      </c:lineChart>
      <c:catAx>
        <c:axId val="517360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362784"/>
        <c:crosses val="autoZero"/>
        <c:auto val="1"/>
        <c:lblAlgn val="ctr"/>
        <c:lblOffset val="100"/>
        <c:tickMarkSkip val="1"/>
        <c:noMultiLvlLbl val="0"/>
      </c:catAx>
      <c:valAx>
        <c:axId val="5173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7360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129540</xdr:colOff>
      <xdr:row>1</xdr:row>
      <xdr:rowOff>27216</xdr:rowOff>
    </xdr:from>
    <xdr:to>
      <xdr:col>17</xdr:col>
      <xdr:colOff>106680</xdr:colOff>
      <xdr:row>5</xdr:row>
      <xdr:rowOff>309258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180" y="194856"/>
          <a:ext cx="4732020" cy="2697583"/>
        </a:xfrm>
        <a:prstGeom prst="rect">
          <a:avLst/>
        </a:prstGeom>
      </xdr:spPr>
    </xdr:pic>
    <xdr:clientData/>
  </xdr:twoCellAnchor>
  <xdr:twoCellAnchor>
    <xdr:from>
      <xdr:col>11</xdr:col>
      <xdr:colOff>129540</xdr:colOff>
      <xdr:row>6</xdr:row>
      <xdr:rowOff>11430</xdr:rowOff>
    </xdr:from>
    <xdr:to>
      <xdr:col>17</xdr:col>
      <xdr:colOff>91440</xdr:colOff>
      <xdr:row>27</xdr:row>
      <xdr:rowOff>10886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213360</xdr:colOff>
      <xdr:row>1</xdr:row>
      <xdr:rowOff>15240</xdr:rowOff>
    </xdr:from>
    <xdr:to>
      <xdr:col>23</xdr:col>
      <xdr:colOff>701040</xdr:colOff>
      <xdr:row>5</xdr:row>
      <xdr:rowOff>285750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228600</xdr:colOff>
      <xdr:row>6</xdr:row>
      <xdr:rowOff>11430</xdr:rowOff>
    </xdr:from>
    <xdr:to>
      <xdr:col>23</xdr:col>
      <xdr:colOff>693420</xdr:colOff>
      <xdr:row>27</xdr:row>
      <xdr:rowOff>21772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10886</xdr:colOff>
      <xdr:row>27</xdr:row>
      <xdr:rowOff>136071</xdr:rowOff>
    </xdr:from>
    <xdr:to>
      <xdr:col>15</xdr:col>
      <xdr:colOff>130629</xdr:colOff>
      <xdr:row>50</xdr:row>
      <xdr:rowOff>10884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7" zoomScale="115" zoomScaleNormal="115" workbookViewId="0">
      <selection activeCell="C15" sqref="C15"/>
    </sheetView>
  </sheetViews>
  <sheetFormatPr baseColWidth="10" defaultRowHeight="13.2" x14ac:dyDescent="0.25"/>
  <cols>
    <col min="1" max="1" width="3.88671875" customWidth="1"/>
    <col min="2" max="2" width="44.44140625" customWidth="1"/>
    <col min="3" max="3" width="13" customWidth="1"/>
    <col min="4" max="10" width="10.6640625" customWidth="1"/>
    <col min="11" max="11" width="31.77734375" customWidth="1"/>
  </cols>
  <sheetData>
    <row r="1" spans="1:25" ht="13.8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57" customHeight="1" x14ac:dyDescent="0.25">
      <c r="A2" s="30"/>
      <c r="B2" s="94" t="s">
        <v>43</v>
      </c>
      <c r="C2" s="95"/>
      <c r="D2" s="96"/>
      <c r="E2" s="96"/>
      <c r="F2" s="96"/>
      <c r="G2" s="96"/>
      <c r="H2" s="96"/>
      <c r="I2" s="96"/>
      <c r="J2" s="96"/>
      <c r="K2" s="97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ht="51" customHeight="1" x14ac:dyDescent="0.25">
      <c r="A3" s="30"/>
      <c r="B3" s="98" t="s">
        <v>38</v>
      </c>
      <c r="C3" s="99"/>
      <c r="D3" s="99"/>
      <c r="E3" s="99"/>
      <c r="F3" s="99"/>
      <c r="G3" s="99"/>
      <c r="H3" s="99"/>
      <c r="I3" s="99"/>
      <c r="J3" s="99"/>
      <c r="K3" s="10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5" ht="50.4" customHeight="1" x14ac:dyDescent="0.3">
      <c r="A4" s="30"/>
      <c r="B4" s="46"/>
      <c r="C4" s="44" t="s">
        <v>54</v>
      </c>
      <c r="D4" s="44" t="s">
        <v>0</v>
      </c>
      <c r="E4" s="44" t="s">
        <v>1</v>
      </c>
      <c r="F4" s="44" t="s">
        <v>2</v>
      </c>
      <c r="G4" s="44" t="s">
        <v>3</v>
      </c>
      <c r="H4" s="44" t="s">
        <v>4</v>
      </c>
      <c r="I4" s="44" t="s">
        <v>5</v>
      </c>
      <c r="J4" s="45" t="s">
        <v>6</v>
      </c>
      <c r="K4" s="47" t="s">
        <v>7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5" s="3" customFormat="1" ht="31.8" customHeight="1" x14ac:dyDescent="0.25">
      <c r="A5" s="31"/>
      <c r="B5" s="48" t="s">
        <v>51</v>
      </c>
      <c r="C5" s="35" t="s">
        <v>9</v>
      </c>
      <c r="D5" s="35" t="s">
        <v>9</v>
      </c>
      <c r="E5" s="35" t="s">
        <v>9</v>
      </c>
      <c r="F5" s="35" t="s">
        <v>9</v>
      </c>
      <c r="G5" s="35">
        <v>55978</v>
      </c>
      <c r="H5" s="35">
        <v>23720</v>
      </c>
      <c r="I5" s="35">
        <v>21439</v>
      </c>
      <c r="J5" s="36">
        <v>33750</v>
      </c>
      <c r="K5" s="107" t="s">
        <v>11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5" s="3" customFormat="1" ht="31.2" customHeight="1" thickBot="1" x14ac:dyDescent="0.3">
      <c r="A6" s="31"/>
      <c r="B6" s="49" t="s">
        <v>10</v>
      </c>
      <c r="C6" s="78">
        <v>1264</v>
      </c>
      <c r="D6" s="85">
        <v>205</v>
      </c>
      <c r="E6" s="37">
        <v>308</v>
      </c>
      <c r="F6" s="37">
        <v>271</v>
      </c>
      <c r="G6" s="37">
        <v>547</v>
      </c>
      <c r="H6" s="37">
        <v>338</v>
      </c>
      <c r="I6" s="37">
        <v>15</v>
      </c>
      <c r="J6" s="38">
        <v>566</v>
      </c>
      <c r="K6" s="108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5" s="3" customFormat="1" ht="36.75" customHeight="1" thickBot="1" x14ac:dyDescent="0.3">
      <c r="A7" s="31"/>
      <c r="B7" s="101" t="s">
        <v>12</v>
      </c>
      <c r="C7" s="102"/>
      <c r="D7" s="102"/>
      <c r="E7" s="102"/>
      <c r="F7" s="102"/>
      <c r="G7" s="102"/>
      <c r="H7" s="102"/>
      <c r="I7" s="102"/>
      <c r="J7" s="102"/>
      <c r="K7" s="103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5" s="3" customFormat="1" ht="13.8" x14ac:dyDescent="0.25">
      <c r="A8" s="31"/>
      <c r="B8" s="58" t="s">
        <v>13</v>
      </c>
      <c r="C8" s="75">
        <v>1798.75</v>
      </c>
      <c r="D8" s="59">
        <v>358.8</v>
      </c>
      <c r="E8" s="60">
        <v>719.5</v>
      </c>
      <c r="F8" s="60">
        <v>350.6</v>
      </c>
      <c r="G8" s="60">
        <v>637.79999999999995</v>
      </c>
      <c r="H8" s="60">
        <v>355</v>
      </c>
      <c r="I8" s="60">
        <v>8.3000000000000007</v>
      </c>
      <c r="J8" s="61">
        <v>1014</v>
      </c>
      <c r="K8" s="51" t="s">
        <v>14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5" s="3" customFormat="1" ht="13.8" x14ac:dyDescent="0.25">
      <c r="A9" s="31"/>
      <c r="B9" s="56" t="s">
        <v>44</v>
      </c>
      <c r="C9" s="76">
        <v>1682.5</v>
      </c>
      <c r="D9" s="57">
        <v>494.2</v>
      </c>
      <c r="E9" s="62">
        <v>673</v>
      </c>
      <c r="F9" s="62">
        <v>219.5</v>
      </c>
      <c r="G9" s="62">
        <v>183</v>
      </c>
      <c r="H9" s="62">
        <v>197.4</v>
      </c>
      <c r="I9" s="62">
        <v>7.6</v>
      </c>
      <c r="J9" s="63">
        <v>1717</v>
      </c>
      <c r="K9" s="5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5" s="3" customFormat="1" ht="13.8" x14ac:dyDescent="0.25">
      <c r="A10" s="31"/>
      <c r="B10" s="64" t="s">
        <v>45</v>
      </c>
      <c r="C10" s="77">
        <v>332.5</v>
      </c>
      <c r="D10" s="65">
        <v>89.2</v>
      </c>
      <c r="E10" s="66">
        <v>10</v>
      </c>
      <c r="F10" s="66">
        <v>13.3</v>
      </c>
      <c r="G10" s="66">
        <v>202</v>
      </c>
      <c r="H10" s="66">
        <v>108</v>
      </c>
      <c r="I10" s="66">
        <v>0.37</v>
      </c>
      <c r="J10" s="67">
        <v>39</v>
      </c>
      <c r="K10" s="5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5" s="3" customFormat="1" ht="13.8" x14ac:dyDescent="0.25">
      <c r="A11" s="31"/>
      <c r="B11" s="64" t="s">
        <v>46</v>
      </c>
      <c r="C11" s="77">
        <v>21600</v>
      </c>
      <c r="D11" s="65">
        <v>1304.5</v>
      </c>
      <c r="E11" s="66">
        <v>1584</v>
      </c>
      <c r="F11" s="66">
        <v>304.10000000000002</v>
      </c>
      <c r="G11" s="66">
        <v>0</v>
      </c>
      <c r="H11" s="66">
        <v>0</v>
      </c>
      <c r="I11" s="66">
        <v>0</v>
      </c>
      <c r="J11" s="67">
        <v>0</v>
      </c>
      <c r="K11" s="5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5" s="3" customFormat="1" ht="13.2" customHeight="1" x14ac:dyDescent="0.25">
      <c r="A12" s="31"/>
      <c r="B12" s="64" t="s">
        <v>47</v>
      </c>
      <c r="C12" s="77">
        <v>766.75</v>
      </c>
      <c r="D12" s="65">
        <v>241.2</v>
      </c>
      <c r="E12" s="66">
        <v>306.7</v>
      </c>
      <c r="F12" s="66">
        <v>237.6</v>
      </c>
      <c r="G12" s="66">
        <v>1043</v>
      </c>
      <c r="H12" s="66">
        <v>611</v>
      </c>
      <c r="I12" s="66">
        <v>6.4</v>
      </c>
      <c r="J12" s="67">
        <v>1632</v>
      </c>
      <c r="K12" s="5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5" s="3" customFormat="1" ht="13.8" x14ac:dyDescent="0.25">
      <c r="A13" s="31"/>
      <c r="B13" s="64" t="s">
        <v>49</v>
      </c>
      <c r="C13" s="77">
        <v>655</v>
      </c>
      <c r="D13" s="65">
        <v>0.6</v>
      </c>
      <c r="E13" s="66">
        <v>26.2</v>
      </c>
      <c r="F13" s="66">
        <v>10.8</v>
      </c>
      <c r="G13" s="66">
        <v>66.7</v>
      </c>
      <c r="H13" s="66">
        <v>60.5</v>
      </c>
      <c r="I13" s="66">
        <v>0.21</v>
      </c>
      <c r="J13" s="91">
        <v>17</v>
      </c>
      <c r="K13" s="5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5" s="3" customFormat="1" ht="13.8" x14ac:dyDescent="0.25">
      <c r="A14" s="31"/>
      <c r="B14" s="64" t="s">
        <v>48</v>
      </c>
      <c r="C14" s="77">
        <v>244.75</v>
      </c>
      <c r="D14" s="65">
        <v>299.3</v>
      </c>
      <c r="E14" s="66">
        <v>97.9</v>
      </c>
      <c r="F14" s="66">
        <v>10.8</v>
      </c>
      <c r="G14" s="66">
        <v>0</v>
      </c>
      <c r="H14" s="66">
        <v>0</v>
      </c>
      <c r="I14" s="67">
        <v>0</v>
      </c>
      <c r="J14" s="93">
        <v>0</v>
      </c>
      <c r="K14" s="72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5" s="3" customFormat="1" ht="27.6" x14ac:dyDescent="0.25">
      <c r="A15" s="31"/>
      <c r="B15" s="64" t="s">
        <v>50</v>
      </c>
      <c r="C15" s="77">
        <v>729.75</v>
      </c>
      <c r="D15" s="65">
        <v>239.3</v>
      </c>
      <c r="E15" s="66">
        <v>291.89999999999998</v>
      </c>
      <c r="F15" s="66">
        <v>346</v>
      </c>
      <c r="G15" s="66">
        <v>286</v>
      </c>
      <c r="H15" s="66">
        <v>187</v>
      </c>
      <c r="I15" s="66">
        <v>8.9</v>
      </c>
      <c r="J15" s="92">
        <v>294.60000000000002</v>
      </c>
      <c r="K15" s="5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5" s="3" customFormat="1" ht="15.6" x14ac:dyDescent="0.25">
      <c r="A16" s="31"/>
      <c r="B16" s="69" t="s">
        <v>22</v>
      </c>
      <c r="C16" s="86"/>
      <c r="D16" s="86"/>
      <c r="E16" s="86"/>
      <c r="F16" s="86"/>
      <c r="G16" s="86"/>
      <c r="H16" s="86"/>
      <c r="I16" s="86"/>
      <c r="J16" s="86"/>
      <c r="K16" s="51" t="s">
        <v>23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" customFormat="1" ht="15.6" x14ac:dyDescent="0.25">
      <c r="A17" s="31"/>
      <c r="B17" s="70" t="s">
        <v>24</v>
      </c>
      <c r="C17" s="86"/>
      <c r="D17" s="86"/>
      <c r="E17" s="86"/>
      <c r="F17" s="86"/>
      <c r="G17" s="86"/>
      <c r="H17" s="86"/>
      <c r="I17" s="86"/>
      <c r="J17" s="86"/>
      <c r="K17" s="5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" customFormat="1" ht="18" x14ac:dyDescent="0.25">
      <c r="A18" s="31"/>
      <c r="B18" s="71" t="s">
        <v>25</v>
      </c>
      <c r="C18" s="87"/>
      <c r="D18" s="87"/>
      <c r="E18" s="87"/>
      <c r="F18" s="87"/>
      <c r="G18" s="87"/>
      <c r="H18" s="87"/>
      <c r="I18" s="87"/>
      <c r="J18" s="87"/>
      <c r="K18" s="5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" customFormat="1" ht="13.8" x14ac:dyDescent="0.25">
      <c r="A19" s="31"/>
      <c r="B19" s="68" t="s">
        <v>52</v>
      </c>
      <c r="C19" s="88"/>
      <c r="D19" s="88"/>
      <c r="E19" s="88"/>
      <c r="F19" s="88"/>
      <c r="G19" s="88"/>
      <c r="H19" s="88"/>
      <c r="I19" s="88"/>
      <c r="J19" s="88"/>
      <c r="K19" s="5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3" customFormat="1" ht="13.8" x14ac:dyDescent="0.25">
      <c r="A20" s="31"/>
      <c r="B20" s="74" t="s">
        <v>27</v>
      </c>
      <c r="C20" s="89"/>
      <c r="D20" s="89"/>
      <c r="E20" s="89"/>
      <c r="F20" s="89"/>
      <c r="G20" s="89"/>
      <c r="H20" s="89"/>
      <c r="I20" s="89"/>
      <c r="J20" s="89"/>
      <c r="K20" s="51" t="s">
        <v>28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" customFormat="1" ht="14.4" thickBot="1" x14ac:dyDescent="0.3">
      <c r="A21" s="31"/>
      <c r="B21" s="74" t="s">
        <v>29</v>
      </c>
      <c r="C21" s="89"/>
      <c r="D21" s="89"/>
      <c r="E21" s="89"/>
      <c r="F21" s="89"/>
      <c r="G21" s="89"/>
      <c r="H21" s="89"/>
      <c r="I21" s="89"/>
      <c r="J21" s="89"/>
      <c r="K21" s="5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3" customFormat="1" ht="25.5" customHeight="1" thickBot="1" x14ac:dyDescent="0.3">
      <c r="A22" s="31"/>
      <c r="B22" s="104" t="s">
        <v>37</v>
      </c>
      <c r="C22" s="105"/>
      <c r="D22" s="105"/>
      <c r="E22" s="105"/>
      <c r="F22" s="105"/>
      <c r="G22" s="105"/>
      <c r="H22" s="105"/>
      <c r="I22" s="105"/>
      <c r="J22" s="105"/>
      <c r="K22" s="106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3" customFormat="1" ht="15" x14ac:dyDescent="0.25">
      <c r="A23" s="31"/>
      <c r="B23" s="50" t="s">
        <v>39</v>
      </c>
      <c r="C23" s="79">
        <v>25</v>
      </c>
      <c r="D23" s="82">
        <v>50</v>
      </c>
      <c r="E23" s="39">
        <v>15</v>
      </c>
      <c r="F23" s="39">
        <v>17</v>
      </c>
      <c r="G23" s="39">
        <v>47</v>
      </c>
      <c r="H23" s="39">
        <v>48</v>
      </c>
      <c r="I23" s="39">
        <v>94</v>
      </c>
      <c r="J23" s="40">
        <v>71</v>
      </c>
      <c r="K23" s="5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3" customFormat="1" ht="15" x14ac:dyDescent="0.25">
      <c r="A24" s="31"/>
      <c r="B24" s="52" t="s">
        <v>40</v>
      </c>
      <c r="C24" s="80">
        <v>52</v>
      </c>
      <c r="D24" s="83">
        <v>10</v>
      </c>
      <c r="E24" s="33">
        <v>63</v>
      </c>
      <c r="F24" s="33">
        <v>53</v>
      </c>
      <c r="G24" s="33">
        <v>0</v>
      </c>
      <c r="H24" s="33">
        <v>0</v>
      </c>
      <c r="I24" s="33">
        <v>0</v>
      </c>
      <c r="J24" s="34">
        <v>0</v>
      </c>
      <c r="K24" s="5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5" x14ac:dyDescent="0.25">
      <c r="A25" s="30"/>
      <c r="B25" s="53" t="s">
        <v>42</v>
      </c>
      <c r="C25" s="81">
        <v>23</v>
      </c>
      <c r="D25" s="84">
        <v>40</v>
      </c>
      <c r="E25" s="42">
        <v>22</v>
      </c>
      <c r="F25" s="42">
        <v>30</v>
      </c>
      <c r="G25" s="42">
        <v>53</v>
      </c>
      <c r="H25" s="42">
        <v>52</v>
      </c>
      <c r="I25" s="42">
        <v>6</v>
      </c>
      <c r="J25" s="43">
        <v>29</v>
      </c>
      <c r="K25" s="5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8.8" x14ac:dyDescent="0.25">
      <c r="A26" s="30"/>
      <c r="B26" s="52" t="s">
        <v>41</v>
      </c>
      <c r="C26" s="80">
        <v>9529</v>
      </c>
      <c r="D26" s="41">
        <v>163.80000000000001</v>
      </c>
      <c r="E26" s="33">
        <v>434.28</v>
      </c>
      <c r="F26" s="33">
        <v>89.43</v>
      </c>
      <c r="G26" s="33">
        <v>54.7</v>
      </c>
      <c r="H26" s="33">
        <v>175</v>
      </c>
      <c r="I26" s="33">
        <v>6.15</v>
      </c>
      <c r="J26" s="34">
        <v>271</v>
      </c>
      <c r="K26" s="5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5.6" thickBot="1" x14ac:dyDescent="0.3">
      <c r="A27" s="30"/>
      <c r="B27" s="73" t="s">
        <v>53</v>
      </c>
      <c r="C27" s="90"/>
      <c r="D27" s="90"/>
      <c r="E27" s="90"/>
      <c r="F27" s="90"/>
      <c r="G27" s="90"/>
      <c r="H27" s="90"/>
      <c r="I27" s="90"/>
      <c r="J27" s="90"/>
      <c r="K27" s="55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x14ac:dyDescent="0.25">
      <c r="A28" s="30"/>
      <c r="B28" s="32"/>
      <c r="C28" s="3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</sheetData>
  <sheetProtection selectLockedCells="1" selectUnlockedCells="1"/>
  <mergeCells count="5">
    <mergeCell ref="B2:K2"/>
    <mergeCell ref="B3:K3"/>
    <mergeCell ref="B7:K7"/>
    <mergeCell ref="B22:K22"/>
    <mergeCell ref="K5:K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opLeftCell="A7" workbookViewId="0">
      <selection activeCell="B28" sqref="B28"/>
    </sheetView>
  </sheetViews>
  <sheetFormatPr baseColWidth="10" defaultColWidth="11.44140625" defaultRowHeight="13.2" x14ac:dyDescent="0.25"/>
  <cols>
    <col min="1" max="1" width="11.44140625" style="10"/>
    <col min="2" max="2" width="21.109375" customWidth="1"/>
    <col min="3" max="3" width="8.6640625" customWidth="1"/>
    <col min="4" max="4" width="8.5546875" customWidth="1"/>
    <col min="5" max="5" width="7.88671875" customWidth="1"/>
    <col min="6" max="6" width="9.44140625" customWidth="1"/>
    <col min="7" max="7" width="8.44140625" customWidth="1"/>
    <col min="8" max="8" width="7.6640625" customWidth="1"/>
    <col min="9" max="9" width="9.109375" customWidth="1"/>
    <col min="10" max="10" width="52.109375" style="10" customWidth="1"/>
    <col min="11" max="16384" width="11.44140625" style="10"/>
  </cols>
  <sheetData>
    <row r="1" spans="2:10" ht="44.25" customHeight="1" x14ac:dyDescent="0.25">
      <c r="B1" s="1"/>
      <c r="C1" s="11" t="s">
        <v>0</v>
      </c>
      <c r="D1" s="11" t="s">
        <v>1</v>
      </c>
      <c r="E1" s="2" t="s">
        <v>2</v>
      </c>
      <c r="F1" s="12" t="s">
        <v>3</v>
      </c>
      <c r="G1" s="12" t="s">
        <v>4</v>
      </c>
      <c r="H1" s="12" t="s">
        <v>5</v>
      </c>
      <c r="I1" s="2" t="s">
        <v>6</v>
      </c>
      <c r="J1" s="13" t="s">
        <v>7</v>
      </c>
    </row>
    <row r="2" spans="2:10" s="13" customFormat="1" ht="26.4" x14ac:dyDescent="0.25">
      <c r="B2" s="2" t="s">
        <v>8</v>
      </c>
      <c r="C2" s="2" t="s">
        <v>9</v>
      </c>
      <c r="D2" s="2" t="s">
        <v>9</v>
      </c>
      <c r="E2" s="2" t="s">
        <v>9</v>
      </c>
      <c r="F2" s="2">
        <v>55978</v>
      </c>
      <c r="G2" s="2">
        <v>23720</v>
      </c>
      <c r="H2" s="2">
        <v>21439</v>
      </c>
      <c r="I2" s="2">
        <v>33750</v>
      </c>
    </row>
    <row r="3" spans="2:10" s="13" customFormat="1" ht="26.4" x14ac:dyDescent="0.25">
      <c r="B3" s="4" t="s">
        <v>10</v>
      </c>
      <c r="C3" s="5">
        <v>126</v>
      </c>
      <c r="D3" s="4">
        <v>308</v>
      </c>
      <c r="E3" s="4">
        <v>271</v>
      </c>
      <c r="F3" s="4">
        <v>547</v>
      </c>
      <c r="G3" s="4">
        <v>338</v>
      </c>
      <c r="H3" s="4">
        <v>15</v>
      </c>
      <c r="I3" s="4">
        <v>566</v>
      </c>
      <c r="J3" s="13" t="s">
        <v>11</v>
      </c>
    </row>
    <row r="4" spans="2:10" s="13" customFormat="1" ht="36.75" customHeight="1" x14ac:dyDescent="0.25">
      <c r="B4" s="109" t="s">
        <v>12</v>
      </c>
      <c r="C4" s="109"/>
      <c r="D4" s="109"/>
      <c r="E4" s="109"/>
      <c r="F4" s="109"/>
      <c r="G4" s="109"/>
      <c r="H4" s="109"/>
      <c r="I4" s="109"/>
    </row>
    <row r="5" spans="2:10" s="13" customFormat="1" ht="26.4" x14ac:dyDescent="0.25">
      <c r="B5" s="14" t="s">
        <v>13</v>
      </c>
      <c r="C5" s="15">
        <v>358.8</v>
      </c>
      <c r="D5" s="16">
        <v>719.5</v>
      </c>
      <c r="E5" s="16">
        <v>350.6</v>
      </c>
      <c r="F5" s="16">
        <v>637.79999999999995</v>
      </c>
      <c r="G5" s="16">
        <v>355</v>
      </c>
      <c r="H5" s="16">
        <v>8.3000000000000007</v>
      </c>
      <c r="I5" s="16">
        <v>1014</v>
      </c>
      <c r="J5" s="13" t="s">
        <v>14</v>
      </c>
    </row>
    <row r="6" spans="2:10" s="13" customFormat="1" x14ac:dyDescent="0.25">
      <c r="B6" s="17" t="s">
        <v>15</v>
      </c>
      <c r="C6" s="18">
        <v>494.2</v>
      </c>
      <c r="D6" s="19">
        <v>673</v>
      </c>
      <c r="E6" s="19">
        <v>219.5</v>
      </c>
      <c r="F6" s="19">
        <v>183</v>
      </c>
      <c r="G6" s="19">
        <v>197.4</v>
      </c>
      <c r="H6" s="19">
        <v>7.6</v>
      </c>
      <c r="I6" s="19">
        <v>1717</v>
      </c>
    </row>
    <row r="7" spans="2:10" s="13" customFormat="1" ht="26.4" x14ac:dyDescent="0.25">
      <c r="B7" s="20" t="s">
        <v>16</v>
      </c>
      <c r="C7" s="21">
        <v>89.2</v>
      </c>
      <c r="D7" s="22">
        <v>0</v>
      </c>
      <c r="E7" s="22">
        <v>13.3</v>
      </c>
      <c r="F7" s="22">
        <v>202</v>
      </c>
      <c r="G7" s="22">
        <v>108</v>
      </c>
      <c r="H7" s="22">
        <v>0.37</v>
      </c>
      <c r="I7" s="22">
        <v>39</v>
      </c>
    </row>
    <row r="8" spans="2:10" s="13" customFormat="1" ht="26.4" x14ac:dyDescent="0.25">
      <c r="B8" s="20" t="s">
        <v>17</v>
      </c>
      <c r="C8" s="21">
        <v>1304.5</v>
      </c>
      <c r="D8" s="22">
        <v>1584</v>
      </c>
      <c r="E8" s="22">
        <v>304.10000000000002</v>
      </c>
      <c r="F8" s="22">
        <v>0</v>
      </c>
      <c r="G8" s="22">
        <v>0</v>
      </c>
      <c r="H8" s="22">
        <v>0</v>
      </c>
      <c r="I8" s="22">
        <v>0</v>
      </c>
    </row>
    <row r="9" spans="2:10" s="13" customFormat="1" ht="39.6" x14ac:dyDescent="0.25">
      <c r="B9" s="20" t="s">
        <v>18</v>
      </c>
      <c r="C9" s="21">
        <v>241.2</v>
      </c>
      <c r="D9" s="22">
        <v>306.7</v>
      </c>
      <c r="E9" s="22">
        <v>237.6</v>
      </c>
      <c r="F9" s="22">
        <v>1043</v>
      </c>
      <c r="G9" s="22">
        <v>611</v>
      </c>
      <c r="H9" s="22">
        <v>6.4</v>
      </c>
      <c r="I9" s="22">
        <v>1632</v>
      </c>
    </row>
    <row r="10" spans="2:10" s="13" customFormat="1" ht="26.4" x14ac:dyDescent="0.25">
      <c r="B10" s="20" t="s">
        <v>19</v>
      </c>
      <c r="C10" s="21">
        <v>0.6</v>
      </c>
      <c r="D10" s="22">
        <v>26.2</v>
      </c>
      <c r="E10" s="22">
        <v>10.8</v>
      </c>
      <c r="F10" s="22">
        <v>66.7</v>
      </c>
      <c r="G10" s="22">
        <v>60.5</v>
      </c>
      <c r="H10" s="22">
        <v>0.21</v>
      </c>
      <c r="I10" s="22">
        <v>17</v>
      </c>
    </row>
    <row r="11" spans="2:10" s="13" customFormat="1" ht="26.4" x14ac:dyDescent="0.25">
      <c r="B11" s="20" t="s">
        <v>20</v>
      </c>
      <c r="C11" s="21">
        <v>299.3</v>
      </c>
      <c r="D11" s="22">
        <v>97.9</v>
      </c>
      <c r="E11" s="22">
        <v>10.8</v>
      </c>
      <c r="F11" s="22">
        <v>0</v>
      </c>
      <c r="G11" s="22">
        <v>0</v>
      </c>
      <c r="H11" s="22">
        <v>0</v>
      </c>
      <c r="I11" s="22">
        <v>0</v>
      </c>
    </row>
    <row r="12" spans="2:10" s="13" customFormat="1" ht="39.6" x14ac:dyDescent="0.25">
      <c r="B12" s="20" t="s">
        <v>21</v>
      </c>
      <c r="C12" s="21">
        <v>239.3</v>
      </c>
      <c r="D12" s="22">
        <v>291.89999999999998</v>
      </c>
      <c r="E12" s="22">
        <v>346</v>
      </c>
      <c r="F12" s="22">
        <v>286</v>
      </c>
      <c r="G12" s="22">
        <v>187</v>
      </c>
      <c r="H12" s="22">
        <v>8.9</v>
      </c>
      <c r="I12" s="22">
        <v>294.60000000000002</v>
      </c>
    </row>
    <row r="13" spans="2:10" s="13" customFormat="1" ht="26.4" x14ac:dyDescent="0.25">
      <c r="B13" s="17" t="s">
        <v>22</v>
      </c>
      <c r="C13" s="23">
        <f>SUM(C5:C6)</f>
        <v>853</v>
      </c>
      <c r="D13" s="23">
        <f t="shared" ref="D13:I13" si="0">SUM(D5:D6)</f>
        <v>1392.5</v>
      </c>
      <c r="E13" s="23">
        <f t="shared" si="0"/>
        <v>570.1</v>
      </c>
      <c r="F13" s="23">
        <f t="shared" si="0"/>
        <v>820.8</v>
      </c>
      <c r="G13" s="23">
        <f t="shared" si="0"/>
        <v>552.4</v>
      </c>
      <c r="H13" s="23">
        <f t="shared" si="0"/>
        <v>15.9</v>
      </c>
      <c r="I13" s="23">
        <f t="shared" si="0"/>
        <v>2731</v>
      </c>
      <c r="J13" s="13" t="s">
        <v>23</v>
      </c>
    </row>
    <row r="14" spans="2:10" s="13" customFormat="1" ht="26.4" x14ac:dyDescent="0.25">
      <c r="B14" s="20" t="s">
        <v>24</v>
      </c>
      <c r="C14" s="24">
        <f>SUM(C7:C12)</f>
        <v>2174.1</v>
      </c>
      <c r="D14" s="24">
        <f t="shared" ref="D14:I14" si="1">SUM(D7:D12)</f>
        <v>2306.7000000000003</v>
      </c>
      <c r="E14" s="24">
        <f t="shared" si="1"/>
        <v>922.59999999999991</v>
      </c>
      <c r="F14" s="24">
        <f t="shared" si="1"/>
        <v>1597.7</v>
      </c>
      <c r="G14" s="24">
        <f t="shared" si="1"/>
        <v>966.5</v>
      </c>
      <c r="H14" s="24">
        <f t="shared" si="1"/>
        <v>15.88</v>
      </c>
      <c r="I14" s="24">
        <f t="shared" si="1"/>
        <v>1982.6</v>
      </c>
    </row>
    <row r="15" spans="2:10" s="13" customFormat="1" ht="26.4" x14ac:dyDescent="0.25">
      <c r="B15" s="25" t="s">
        <v>25</v>
      </c>
      <c r="C15" s="26">
        <f t="shared" ref="C15:I15" si="2">SUM(C13:C14)</f>
        <v>3027.1</v>
      </c>
      <c r="D15" s="26">
        <f t="shared" si="2"/>
        <v>3699.2000000000003</v>
      </c>
      <c r="E15" s="26">
        <f t="shared" si="2"/>
        <v>1492.6999999999998</v>
      </c>
      <c r="F15" s="26">
        <f t="shared" si="2"/>
        <v>2418.5</v>
      </c>
      <c r="G15" s="26">
        <f t="shared" si="2"/>
        <v>1518.9</v>
      </c>
      <c r="H15" s="26">
        <f t="shared" si="2"/>
        <v>31.78</v>
      </c>
      <c r="I15" s="26">
        <f t="shared" si="2"/>
        <v>4713.6000000000004</v>
      </c>
    </row>
    <row r="16" spans="2:10" s="13" customFormat="1" ht="26.4" x14ac:dyDescent="0.25">
      <c r="B16" s="2" t="s">
        <v>26</v>
      </c>
      <c r="C16" s="8">
        <f>C15/C3</f>
        <v>24.024603174603175</v>
      </c>
      <c r="D16" s="8">
        <f t="shared" ref="D16:I16" si="3">D15/D3</f>
        <v>12.010389610389611</v>
      </c>
      <c r="E16" s="8">
        <f t="shared" si="3"/>
        <v>5.508118081180811</v>
      </c>
      <c r="F16" s="8">
        <f t="shared" si="3"/>
        <v>4.4213893967093236</v>
      </c>
      <c r="G16" s="8">
        <f t="shared" si="3"/>
        <v>4.4937869822485208</v>
      </c>
      <c r="H16" s="8">
        <f t="shared" si="3"/>
        <v>2.1186666666666669</v>
      </c>
      <c r="I16" s="8">
        <f t="shared" si="3"/>
        <v>8.327915194346291</v>
      </c>
    </row>
    <row r="17" spans="2:10" s="13" customFormat="1" ht="26.4" x14ac:dyDescent="0.25">
      <c r="B17" s="4" t="s">
        <v>27</v>
      </c>
      <c r="C17" s="27">
        <f>C16/0.0357</f>
        <v>672.95807211773592</v>
      </c>
      <c r="D17" s="27">
        <f t="shared" ref="D17:I17" si="4">D16/0.0357</f>
        <v>336.42547928262212</v>
      </c>
      <c r="E17" s="28">
        <f t="shared" si="4"/>
        <v>154.28902188181542</v>
      </c>
      <c r="F17" s="29">
        <f t="shared" si="4"/>
        <v>123.848442484855</v>
      </c>
      <c r="G17" s="29">
        <f t="shared" si="4"/>
        <v>125.87638605738152</v>
      </c>
      <c r="H17" s="29">
        <f t="shared" si="4"/>
        <v>59.346405228758172</v>
      </c>
      <c r="I17" s="28">
        <f t="shared" si="4"/>
        <v>233.27493541586247</v>
      </c>
      <c r="J17" s="3" t="s">
        <v>28</v>
      </c>
    </row>
    <row r="18" spans="2:10" s="13" customFormat="1" ht="26.4" x14ac:dyDescent="0.25">
      <c r="B18" s="4" t="s">
        <v>29</v>
      </c>
      <c r="C18" s="5">
        <f>C17/1000</f>
        <v>0.67295807211773595</v>
      </c>
      <c r="D18" s="5">
        <f t="shared" ref="D18:I18" si="5">D17/1000</f>
        <v>0.33642547928262212</v>
      </c>
      <c r="E18" s="5">
        <f t="shared" si="5"/>
        <v>0.15428902188181542</v>
      </c>
      <c r="F18" s="5">
        <f t="shared" si="5"/>
        <v>0.12384844248485499</v>
      </c>
      <c r="G18" s="5">
        <f t="shared" si="5"/>
        <v>0.12587638605738152</v>
      </c>
      <c r="H18" s="5">
        <f t="shared" si="5"/>
        <v>5.934640522875817E-2</v>
      </c>
      <c r="I18" s="5">
        <f t="shared" si="5"/>
        <v>0.23327493541586247</v>
      </c>
    </row>
    <row r="19" spans="2:10" s="13" customFormat="1" ht="25.5" customHeight="1" x14ac:dyDescent="0.25">
      <c r="B19" s="110" t="s">
        <v>30</v>
      </c>
      <c r="C19" s="110"/>
      <c r="D19" s="110"/>
      <c r="E19" s="110"/>
      <c r="F19" s="110"/>
      <c r="G19" s="110"/>
      <c r="H19" s="110"/>
      <c r="I19" s="110"/>
    </row>
    <row r="20" spans="2:10" s="13" customFormat="1" x14ac:dyDescent="0.25">
      <c r="B20" s="6" t="s">
        <v>31</v>
      </c>
      <c r="C20" s="7">
        <v>50</v>
      </c>
      <c r="D20" s="6">
        <v>15</v>
      </c>
      <c r="E20" s="6">
        <v>17</v>
      </c>
      <c r="F20" s="6">
        <v>47</v>
      </c>
      <c r="G20" s="6">
        <v>48</v>
      </c>
      <c r="H20" s="6">
        <v>94</v>
      </c>
      <c r="I20" s="6">
        <v>71</v>
      </c>
    </row>
    <row r="21" spans="2:10" s="13" customFormat="1" x14ac:dyDescent="0.25">
      <c r="B21" s="2" t="s">
        <v>32</v>
      </c>
      <c r="C21" s="8">
        <v>10</v>
      </c>
      <c r="D21" s="2">
        <v>63</v>
      </c>
      <c r="E21" s="2">
        <v>53</v>
      </c>
      <c r="F21" s="2">
        <v>0</v>
      </c>
      <c r="G21" s="2">
        <v>0</v>
      </c>
      <c r="H21" s="2">
        <v>0</v>
      </c>
      <c r="I21" s="2">
        <v>0</v>
      </c>
    </row>
    <row r="22" spans="2:10" x14ac:dyDescent="0.25">
      <c r="B22" s="1" t="s">
        <v>33</v>
      </c>
      <c r="C22" s="9">
        <v>40</v>
      </c>
      <c r="D22" s="1">
        <v>22</v>
      </c>
      <c r="E22" s="1">
        <v>30</v>
      </c>
      <c r="F22" s="1">
        <v>53</v>
      </c>
      <c r="G22" s="1">
        <v>52</v>
      </c>
      <c r="H22" s="1">
        <v>6</v>
      </c>
      <c r="I22" s="1">
        <v>29</v>
      </c>
    </row>
    <row r="23" spans="2:10" ht="52.8" x14ac:dyDescent="0.25">
      <c r="B23" s="2" t="s">
        <v>34</v>
      </c>
      <c r="C23" s="9">
        <v>149.9</v>
      </c>
      <c r="D23" s="2">
        <v>64.599999999999994</v>
      </c>
      <c r="E23" s="2">
        <v>417</v>
      </c>
      <c r="F23" s="2">
        <v>328</v>
      </c>
      <c r="G23" s="2">
        <v>175</v>
      </c>
      <c r="H23" s="2">
        <v>6.15</v>
      </c>
      <c r="I23" s="2">
        <v>271</v>
      </c>
    </row>
    <row r="24" spans="2:10" ht="26.4" x14ac:dyDescent="0.25">
      <c r="B24" s="2" t="s">
        <v>35</v>
      </c>
      <c r="C24" s="9">
        <f>C23/C3</f>
        <v>1.1896825396825397</v>
      </c>
      <c r="D24" s="9">
        <f t="shared" ref="D24:I24" si="6">D23/D3</f>
        <v>0.20974025974025973</v>
      </c>
      <c r="E24" s="9">
        <f t="shared" si="6"/>
        <v>1.5387453874538746</v>
      </c>
      <c r="F24" s="9">
        <f t="shared" si="6"/>
        <v>0.59963436928702007</v>
      </c>
      <c r="G24" s="9">
        <f t="shared" si="6"/>
        <v>0.51775147928994081</v>
      </c>
      <c r="H24" s="9">
        <f t="shared" si="6"/>
        <v>0.41000000000000003</v>
      </c>
      <c r="I24" s="9">
        <f t="shared" si="6"/>
        <v>0.47879858657243818</v>
      </c>
    </row>
    <row r="25" spans="2:10" ht="26.4" x14ac:dyDescent="0.25">
      <c r="B25" s="2" t="s">
        <v>36</v>
      </c>
      <c r="C25" s="9">
        <f>C23/C3</f>
        <v>1.1896825396825397</v>
      </c>
      <c r="D25" s="9">
        <f t="shared" ref="D25:I25" si="7">D23/D3</f>
        <v>0.20974025974025973</v>
      </c>
      <c r="E25" s="9">
        <f t="shared" si="7"/>
        <v>1.5387453874538746</v>
      </c>
      <c r="F25" s="9">
        <f t="shared" si="7"/>
        <v>0.59963436928702007</v>
      </c>
      <c r="G25" s="9">
        <f t="shared" si="7"/>
        <v>0.51775147928994081</v>
      </c>
      <c r="H25" s="9">
        <f t="shared" si="7"/>
        <v>0.41000000000000003</v>
      </c>
      <c r="I25" s="9">
        <f t="shared" si="7"/>
        <v>0.47879858657243818</v>
      </c>
    </row>
  </sheetData>
  <sheetProtection selectLockedCells="1" selectUnlockedCells="1"/>
  <mergeCells count="2">
    <mergeCell ref="B4:I4"/>
    <mergeCell ref="B19:I1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infos brutes</vt:lpstr>
      <vt:lpstr>correction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énergétiques des exploitations agricoles</dc:title>
  <dc:subject>feuille de calcul des bilans environnementaux de quelques exploitations agricoles</dc:subject>
  <dc:creator>LG lyc Rosaparks Ac-Versailles</dc:creator>
  <cp:lastModifiedBy>Nicolas Cohen</cp:lastModifiedBy>
  <dcterms:created xsi:type="dcterms:W3CDTF">2011-03-18T13:39:52Z</dcterms:created>
  <dcterms:modified xsi:type="dcterms:W3CDTF">2017-01-20T08:27:59Z</dcterms:modified>
</cp:coreProperties>
</file>